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80" yWindow="2400" windowWidth="20740" windowHeight="8000" tabRatio="500" activeTab="0"/>
  </bookViews>
  <sheets>
    <sheet name="Data" sheetId="1" r:id="rId1"/>
    <sheet name="Scenarios" sheetId="2" r:id="rId2"/>
  </sheets>
  <definedNames/>
  <calcPr fullCalcOnLoad="1"/>
</workbook>
</file>

<file path=xl/sharedStrings.xml><?xml version="1.0" encoding="utf-8"?>
<sst xmlns="http://schemas.openxmlformats.org/spreadsheetml/2006/main" count="155" uniqueCount="113">
  <si>
    <t>Institution</t>
  </si>
  <si>
    <t>Cost of dental plan (per year)</t>
  </si>
  <si>
    <t>Maximum</t>
  </si>
  <si>
    <t>Provider</t>
  </si>
  <si>
    <t>Annual deductible</t>
  </si>
  <si>
    <t>Preventative % covered</t>
  </si>
  <si>
    <t>Basic % covered</t>
  </si>
  <si>
    <t>Major % covered</t>
  </si>
  <si>
    <t>Aetna</t>
  </si>
  <si>
    <t>Healthplex/Eastern Dental</t>
  </si>
  <si>
    <t>Princeton</t>
  </si>
  <si>
    <t>none</t>
  </si>
  <si>
    <t>~80%</t>
  </si>
  <si>
    <t>~70%</t>
  </si>
  <si>
    <t xml:space="preserve">none - dental savings plan </t>
  </si>
  <si>
    <t>20 - 50%</t>
  </si>
  <si>
    <t>n/a</t>
  </si>
  <si>
    <t>unknown</t>
  </si>
  <si>
    <t>Brown</t>
  </si>
  <si>
    <t>Yale</t>
  </si>
  <si>
    <t>"discounted rate"</t>
  </si>
  <si>
    <t>Cornell</t>
  </si>
  <si>
    <t>0 for preventative (or $50 if basic procedure)</t>
  </si>
  <si>
    <t>Harvard</t>
  </si>
  <si>
    <t>Cornell Staff-Contract</t>
  </si>
  <si>
    <t>Cornell Staff-EndowedA</t>
  </si>
  <si>
    <t>Cornell Staff-EndowedB</t>
  </si>
  <si>
    <t>cplx</t>
  </si>
  <si>
    <t>0 for preventative(or 100 for basic+major)</t>
  </si>
  <si>
    <t>Ameritas</t>
  </si>
  <si>
    <t>EmblemHealth</t>
  </si>
  <si>
    <t>paid by NY State</t>
  </si>
  <si>
    <t>Details not publicly available</t>
  </si>
  <si>
    <t>cost shared</t>
  </si>
  <si>
    <t>Preventative</t>
  </si>
  <si>
    <t>Examination</t>
  </si>
  <si>
    <t xml:space="preserve">Cleaning </t>
  </si>
  <si>
    <t>X-Ray</t>
  </si>
  <si>
    <t>Sealant (children)</t>
  </si>
  <si>
    <t>Floride</t>
  </si>
  <si>
    <t>Basic</t>
  </si>
  <si>
    <t>Fillings</t>
  </si>
  <si>
    <t>Tooth Extraction</t>
  </si>
  <si>
    <t>Root Canal</t>
  </si>
  <si>
    <t>Problem Focused Exam</t>
  </si>
  <si>
    <t>Major (not covered)</t>
  </si>
  <si>
    <t>3rd Molar Extraction</t>
  </si>
  <si>
    <t>Crowns</t>
  </si>
  <si>
    <t>Inlays and Onlays</t>
  </si>
  <si>
    <t>Orthodontics</t>
  </si>
  <si>
    <t>Wisdom Teeth</t>
  </si>
  <si>
    <t>*Non-profit organization recognized by the American Dental Association</t>
  </si>
  <si>
    <t>Low</t>
  </si>
  <si>
    <t>High</t>
  </si>
  <si>
    <t>Examinations</t>
  </si>
  <si>
    <t>Comprehensive (new or established patient)</t>
  </si>
  <si>
    <t>Preiodic Exam (established)</t>
  </si>
  <si>
    <t>Dental X-Ray</t>
  </si>
  <si>
    <t>Cleanings</t>
  </si>
  <si>
    <t>Simple cleaning (adult)</t>
  </si>
  <si>
    <t>Full Mouth Debridement</t>
  </si>
  <si>
    <t>Silver</t>
  </si>
  <si>
    <t>White</t>
  </si>
  <si>
    <t>(based on front/back, number of surfaces filled)</t>
  </si>
  <si>
    <t>Extractions</t>
  </si>
  <si>
    <t xml:space="preserve">Simple  </t>
  </si>
  <si>
    <t>Wisdom Tooth</t>
  </si>
  <si>
    <t>(per tooth)</t>
  </si>
  <si>
    <t>Anasthesia</t>
  </si>
  <si>
    <t>(30min)</t>
  </si>
  <si>
    <t>(each additional 15min)</t>
  </si>
  <si>
    <t>Cornell Plan</t>
  </si>
  <si>
    <t>student</t>
  </si>
  <si>
    <t>spouse/partner</t>
  </si>
  <si>
    <t>One or more children</t>
  </si>
  <si>
    <t>0 for preventative (or $50/$150 if basic procedure)</t>
  </si>
  <si>
    <t>Scenario1: Cleaning Only</t>
  </si>
  <si>
    <t xml:space="preserve">Insurance </t>
  </si>
  <si>
    <t>Evaluation</t>
  </si>
  <si>
    <t>Cleaning</t>
  </si>
  <si>
    <t>No insurance &gt; Insurance</t>
  </si>
  <si>
    <t>Scenario2: One Filling</t>
  </si>
  <si>
    <t>Insurance</t>
  </si>
  <si>
    <t>Filling</t>
  </si>
  <si>
    <t>Copay</t>
  </si>
  <si>
    <t>Insurance&gt;No Insurance</t>
  </si>
  <si>
    <t>Scenario3: Two Fillings</t>
  </si>
  <si>
    <t>Fillingx2</t>
  </si>
  <si>
    <t>Difference</t>
  </si>
  <si>
    <t xml:space="preserve">Difference: </t>
  </si>
  <si>
    <t>Scenario4: Two Fillings + Two Root Canal</t>
  </si>
  <si>
    <t>2 Root Canal</t>
  </si>
  <si>
    <t>Average Cost of Dental Expenses from fairconsumerhealth.org*</t>
  </si>
  <si>
    <t>Insured Cost</t>
  </si>
  <si>
    <t>Uninsured Cost</t>
  </si>
  <si>
    <t>(Root canal covered at $102 of $1900 b/c above maximum benefit)</t>
  </si>
  <si>
    <t>Main Idea: Having insurance provides only a marginal advantage, compared to not having insurance</t>
  </si>
  <si>
    <t>associated with major dental care expenses</t>
  </si>
  <si>
    <t xml:space="preserve">Main Idea: The coverage available provides very little insulation from the large financial risk </t>
  </si>
  <si>
    <t>($648 = under max)</t>
  </si>
  <si>
    <t>Estimated Scenarios, if Cornell grad student denal coverage was purchased vs. not Purchased</t>
  </si>
  <si>
    <t>sliding rate</t>
  </si>
  <si>
    <t>Comparison Between Schools &amp; Cornell Staff Plans</t>
  </si>
  <si>
    <t>More on the Cornell Grad Student Plan</t>
  </si>
  <si>
    <t>(Data for Zip code 14850)</t>
  </si>
  <si>
    <t>Delta Dental PPO</t>
  </si>
  <si>
    <t>Delta Dental</t>
  </si>
  <si>
    <t>UPenn</t>
  </si>
  <si>
    <t>Dartmouth</t>
  </si>
  <si>
    <t>Columbia</t>
  </si>
  <si>
    <t>Aetna Advantage Dental Coverage</t>
  </si>
  <si>
    <t>"reduced fee"</t>
  </si>
  <si>
    <t>Created as part of the collective settlement the Attorney General’s office reached with the insurers in 2009, FAIR Health received millions of de-identified healthcare claims that many had used to help them determine their rates.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</si>
</sst>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2"/>
      <color theme="1"/>
      <name val="Calibri"/>
      <family val="2"/>
    </font>
    <font>
      <sz val="12"/>
      <color indexed="8"/>
      <name val="Calibri"/>
      <family val="2"/>
    </font>
    <font>
      <u val="single"/>
      <sz val="12"/>
      <color indexed="12"/>
      <name val="Calibri"/>
      <family val="2"/>
    </font>
    <font>
      <u val="single"/>
      <sz val="12"/>
      <color indexed="20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2"/>
      <color indexed="9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sz val="11"/>
      <color rgb="FF222222"/>
      <name val="Arial"/>
      <family val="2"/>
    </font>
    <font>
      <sz val="11"/>
      <color rgb="FF323232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Font="1" applyAlignment="1">
      <alignment/>
    </xf>
    <xf numFmtId="6" fontId="0" fillId="0" borderId="0" xfId="0" applyNumberFormat="1" applyAlignment="1">
      <alignment/>
    </xf>
    <xf numFmtId="0" fontId="37" fillId="0" borderId="0" xfId="0" applyFont="1" applyAlignment="1">
      <alignment/>
    </xf>
    <xf numFmtId="0" fontId="0" fillId="0" borderId="0" xfId="0" applyFont="1" applyAlignment="1">
      <alignment/>
    </xf>
    <xf numFmtId="6" fontId="37" fillId="0" borderId="0" xfId="0" applyNumberFormat="1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6" fontId="40" fillId="0" borderId="0" xfId="0" applyNumberFormat="1" applyFont="1" applyAlignment="1">
      <alignment/>
    </xf>
    <xf numFmtId="0" fontId="42" fillId="0" borderId="0" xfId="0" applyFont="1" applyAlignment="1">
      <alignment/>
    </xf>
    <xf numFmtId="0" fontId="39" fillId="0" borderId="10" xfId="0" applyFont="1" applyBorder="1" applyAlignment="1">
      <alignment/>
    </xf>
    <xf numFmtId="0" fontId="40" fillId="0" borderId="10" xfId="0" applyFont="1" applyBorder="1" applyAlignment="1">
      <alignment/>
    </xf>
    <xf numFmtId="0" fontId="41" fillId="0" borderId="10" xfId="0" applyFont="1" applyBorder="1" applyAlignment="1">
      <alignment/>
    </xf>
    <xf numFmtId="0" fontId="40" fillId="0" borderId="0" xfId="0" applyFont="1" applyAlignment="1">
      <alignment horizontal="right"/>
    </xf>
    <xf numFmtId="0" fontId="39" fillId="0" borderId="11" xfId="0" applyFont="1" applyBorder="1" applyAlignment="1">
      <alignment horizontal="right"/>
    </xf>
    <xf numFmtId="0" fontId="43" fillId="0" borderId="0" xfId="0" applyFont="1" applyAlignment="1">
      <alignment/>
    </xf>
    <xf numFmtId="0" fontId="40" fillId="0" borderId="10" xfId="0" applyFont="1" applyBorder="1" applyAlignment="1">
      <alignment horizontal="right"/>
    </xf>
    <xf numFmtId="6" fontId="40" fillId="0" borderId="0" xfId="0" applyNumberFormat="1" applyFont="1" applyAlignment="1">
      <alignment horizontal="right"/>
    </xf>
    <xf numFmtId="8" fontId="41" fillId="0" borderId="0" xfId="0" applyNumberFormat="1" applyFont="1" applyAlignment="1">
      <alignment horizontal="right"/>
    </xf>
    <xf numFmtId="8" fontId="40" fillId="0" borderId="0" xfId="0" applyNumberFormat="1" applyFont="1" applyAlignment="1">
      <alignment horizontal="right"/>
    </xf>
    <xf numFmtId="0" fontId="4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6"/>
  <sheetViews>
    <sheetView tabSelected="1" workbookViewId="0" topLeftCell="A1">
      <selection activeCell="A9" sqref="A9"/>
    </sheetView>
  </sheetViews>
  <sheetFormatPr defaultColWidth="11.00390625" defaultRowHeight="15.75"/>
  <cols>
    <col min="1" max="1" width="23.125" style="6" customWidth="1"/>
    <col min="2" max="2" width="31.875" style="13" customWidth="1"/>
    <col min="3" max="3" width="37.625" style="6" bestFit="1" customWidth="1"/>
    <col min="4" max="4" width="11.00390625" style="6" customWidth="1"/>
    <col min="5" max="5" width="20.50390625" style="6" bestFit="1" customWidth="1"/>
    <col min="6" max="7" width="15.625" style="6" bestFit="1" customWidth="1"/>
    <col min="8" max="8" width="26.375" style="6" bestFit="1" customWidth="1"/>
    <col min="9" max="16384" width="11.00390625" style="6" customWidth="1"/>
  </cols>
  <sheetData>
    <row r="1" ht="12.75">
      <c r="A1" s="5" t="s">
        <v>102</v>
      </c>
    </row>
    <row r="2" spans="1:8" s="11" customFormat="1" ht="12.75">
      <c r="A2" s="10" t="s">
        <v>0</v>
      </c>
      <c r="B2" s="16" t="s">
        <v>1</v>
      </c>
      <c r="C2" s="11" t="s">
        <v>4</v>
      </c>
      <c r="D2" s="11" t="s">
        <v>2</v>
      </c>
      <c r="E2" s="11" t="s">
        <v>5</v>
      </c>
      <c r="F2" s="11" t="s">
        <v>6</v>
      </c>
      <c r="G2" s="11" t="s">
        <v>7</v>
      </c>
      <c r="H2" s="12" t="s">
        <v>3</v>
      </c>
    </row>
    <row r="3" spans="1:8" ht="12.75">
      <c r="A3" s="6" t="s">
        <v>10</v>
      </c>
      <c r="B3" s="17">
        <v>77</v>
      </c>
      <c r="C3" s="6" t="s">
        <v>11</v>
      </c>
      <c r="D3" s="6" t="s">
        <v>11</v>
      </c>
      <c r="E3" s="6">
        <v>100</v>
      </c>
      <c r="F3" s="6" t="s">
        <v>12</v>
      </c>
      <c r="G3" s="6" t="s">
        <v>13</v>
      </c>
      <c r="H3" s="9" t="s">
        <v>9</v>
      </c>
    </row>
    <row r="4" spans="1:8" ht="12.75">
      <c r="A4" s="6" t="s">
        <v>19</v>
      </c>
      <c r="B4" s="18">
        <v>165</v>
      </c>
      <c r="C4" s="6" t="s">
        <v>17</v>
      </c>
      <c r="D4" s="6" t="s">
        <v>17</v>
      </c>
      <c r="E4" s="6">
        <v>100</v>
      </c>
      <c r="F4" s="6" t="s">
        <v>20</v>
      </c>
      <c r="G4" s="6" t="s">
        <v>20</v>
      </c>
      <c r="H4" s="6" t="s">
        <v>106</v>
      </c>
    </row>
    <row r="5" spans="1:8" ht="12.75">
      <c r="A5" s="6" t="s">
        <v>21</v>
      </c>
      <c r="B5" s="17">
        <v>271</v>
      </c>
      <c r="C5" s="6" t="s">
        <v>75</v>
      </c>
      <c r="D5" s="6">
        <v>750</v>
      </c>
      <c r="E5" s="6">
        <v>100</v>
      </c>
      <c r="F5" s="6">
        <v>80</v>
      </c>
      <c r="G5" s="5" t="s">
        <v>11</v>
      </c>
      <c r="H5" s="6" t="s">
        <v>29</v>
      </c>
    </row>
    <row r="6" spans="1:8" ht="12.75">
      <c r="A6" s="6" t="s">
        <v>109</v>
      </c>
      <c r="B6" s="19">
        <v>278</v>
      </c>
      <c r="C6" s="6" t="s">
        <v>17</v>
      </c>
      <c r="D6" s="6" t="s">
        <v>17</v>
      </c>
      <c r="E6" s="6" t="s">
        <v>17</v>
      </c>
      <c r="F6" s="6" t="s">
        <v>17</v>
      </c>
      <c r="G6" s="6" t="s">
        <v>111</v>
      </c>
      <c r="H6" s="15" t="s">
        <v>110</v>
      </c>
    </row>
    <row r="7" spans="1:8" ht="12.75">
      <c r="A7" s="6" t="s">
        <v>107</v>
      </c>
      <c r="B7" s="17">
        <v>352</v>
      </c>
      <c r="C7" s="6">
        <v>50</v>
      </c>
      <c r="D7" s="6">
        <v>1000</v>
      </c>
      <c r="E7" s="6">
        <v>100</v>
      </c>
      <c r="F7" s="6">
        <v>80</v>
      </c>
      <c r="G7" s="6">
        <v>50</v>
      </c>
      <c r="H7" s="6" t="s">
        <v>8</v>
      </c>
    </row>
    <row r="8" spans="1:8" ht="12.75">
      <c r="A8" s="6" t="s">
        <v>23</v>
      </c>
      <c r="B8" s="19">
        <v>436.8</v>
      </c>
      <c r="C8" s="6" t="s">
        <v>22</v>
      </c>
      <c r="D8" s="6">
        <v>1500</v>
      </c>
      <c r="E8" s="6">
        <v>100</v>
      </c>
      <c r="F8" s="6">
        <v>60</v>
      </c>
      <c r="G8" s="6">
        <v>40</v>
      </c>
      <c r="H8" s="6" t="s">
        <v>105</v>
      </c>
    </row>
    <row r="9" spans="1:8" ht="12.75">
      <c r="A9" s="6" t="s">
        <v>18</v>
      </c>
      <c r="B9" s="13" t="s">
        <v>16</v>
      </c>
      <c r="C9" s="6" t="s">
        <v>16</v>
      </c>
      <c r="E9" s="20" t="s">
        <v>15</v>
      </c>
      <c r="F9" s="20"/>
      <c r="G9" s="20"/>
      <c r="H9" s="6" t="s">
        <v>14</v>
      </c>
    </row>
    <row r="10" spans="1:8" ht="12.75">
      <c r="A10" s="6" t="s">
        <v>108</v>
      </c>
      <c r="B10" s="19" t="s">
        <v>16</v>
      </c>
      <c r="H10" s="6" t="s">
        <v>11</v>
      </c>
    </row>
    <row r="11" ht="12.75">
      <c r="B11" s="19"/>
    </row>
    <row r="13" spans="1:8" ht="12.75">
      <c r="A13" s="6" t="s">
        <v>25</v>
      </c>
      <c r="B13" s="17">
        <v>387</v>
      </c>
      <c r="C13" s="6" t="s">
        <v>27</v>
      </c>
      <c r="D13" s="6">
        <v>1250</v>
      </c>
      <c r="E13" s="6">
        <v>100</v>
      </c>
      <c r="F13" s="6">
        <v>100</v>
      </c>
      <c r="G13" s="6" t="s">
        <v>101</v>
      </c>
      <c r="H13" s="6" t="s">
        <v>29</v>
      </c>
    </row>
    <row r="14" spans="1:8" ht="12.75">
      <c r="A14" s="6" t="s">
        <v>26</v>
      </c>
      <c r="B14" s="17">
        <v>217</v>
      </c>
      <c r="C14" s="6" t="s">
        <v>28</v>
      </c>
      <c r="D14" s="6">
        <v>1000</v>
      </c>
      <c r="E14" s="6">
        <v>100</v>
      </c>
      <c r="F14" s="6">
        <v>100</v>
      </c>
      <c r="G14" s="6" t="s">
        <v>101</v>
      </c>
      <c r="H14" s="6" t="s">
        <v>29</v>
      </c>
    </row>
    <row r="15" spans="1:8" ht="12.75">
      <c r="A15" s="6" t="s">
        <v>24</v>
      </c>
      <c r="B15" s="13" t="s">
        <v>31</v>
      </c>
      <c r="C15" s="6" t="s">
        <v>32</v>
      </c>
      <c r="E15" s="6">
        <v>100</v>
      </c>
      <c r="F15" s="20" t="s">
        <v>33</v>
      </c>
      <c r="G15" s="20"/>
      <c r="H15" s="6" t="s">
        <v>30</v>
      </c>
    </row>
    <row r="16" ht="12.75">
      <c r="B16" s="17"/>
    </row>
    <row r="18" ht="12.75">
      <c r="A18" s="5" t="s">
        <v>103</v>
      </c>
    </row>
    <row r="19" spans="1:6" ht="12.75">
      <c r="A19" s="5" t="s">
        <v>34</v>
      </c>
      <c r="C19" s="5" t="s">
        <v>40</v>
      </c>
      <c r="D19" s="5" t="s">
        <v>45</v>
      </c>
      <c r="F19" s="6" t="s">
        <v>71</v>
      </c>
    </row>
    <row r="20" spans="1:7" ht="12.75">
      <c r="A20" s="6" t="s">
        <v>35</v>
      </c>
      <c r="C20" s="6" t="s">
        <v>44</v>
      </c>
      <c r="D20" s="6" t="s">
        <v>46</v>
      </c>
      <c r="F20" s="8">
        <v>271</v>
      </c>
      <c r="G20" s="6" t="s">
        <v>72</v>
      </c>
    </row>
    <row r="21" spans="1:7" ht="12.75">
      <c r="A21" s="6" t="s">
        <v>36</v>
      </c>
      <c r="C21" s="6" t="s">
        <v>41</v>
      </c>
      <c r="D21" s="6" t="s">
        <v>47</v>
      </c>
      <c r="F21" s="8">
        <v>289</v>
      </c>
      <c r="G21" s="6" t="s">
        <v>73</v>
      </c>
    </row>
    <row r="22" spans="1:7" ht="12.75">
      <c r="A22" s="6" t="s">
        <v>37</v>
      </c>
      <c r="C22" s="6" t="s">
        <v>42</v>
      </c>
      <c r="D22" s="6" t="s">
        <v>48</v>
      </c>
      <c r="F22" s="8">
        <v>439</v>
      </c>
      <c r="G22" s="6" t="s">
        <v>74</v>
      </c>
    </row>
    <row r="23" spans="1:4" ht="12.75">
      <c r="A23" s="6" t="s">
        <v>38</v>
      </c>
      <c r="C23" s="6" t="s">
        <v>43</v>
      </c>
      <c r="D23" s="6" t="s">
        <v>49</v>
      </c>
    </row>
    <row r="24" spans="1:4" ht="12.75">
      <c r="A24" s="6" t="s">
        <v>39</v>
      </c>
      <c r="D24" s="6" t="s">
        <v>50</v>
      </c>
    </row>
    <row r="26" spans="1:3" ht="12.75">
      <c r="A26" s="5" t="s">
        <v>92</v>
      </c>
      <c r="C26" s="5" t="s">
        <v>104</v>
      </c>
    </row>
    <row r="27" ht="12.75">
      <c r="A27" s="6" t="s">
        <v>51</v>
      </c>
    </row>
    <row r="28" ht="12.75">
      <c r="A28" s="7" t="s">
        <v>112</v>
      </c>
    </row>
    <row r="29" spans="2:3" ht="13.5" thickBot="1">
      <c r="B29" s="14" t="s">
        <v>52</v>
      </c>
      <c r="C29" s="14" t="s">
        <v>53</v>
      </c>
    </row>
    <row r="30" spans="1:3" ht="12.75">
      <c r="A30" s="5" t="s">
        <v>57</v>
      </c>
      <c r="B30" s="17">
        <v>82</v>
      </c>
      <c r="C30" s="8">
        <v>105</v>
      </c>
    </row>
    <row r="31" ht="12.75">
      <c r="A31" s="5" t="s">
        <v>54</v>
      </c>
    </row>
    <row r="32" spans="1:3" ht="12.75">
      <c r="A32" s="6" t="s">
        <v>55</v>
      </c>
      <c r="B32" s="17">
        <v>81</v>
      </c>
      <c r="C32" s="8">
        <v>100</v>
      </c>
    </row>
    <row r="33" spans="1:2" ht="12.75">
      <c r="A33" s="6" t="s">
        <v>56</v>
      </c>
      <c r="B33" s="17">
        <v>44</v>
      </c>
    </row>
    <row r="34" ht="12.75">
      <c r="A34" s="5" t="s">
        <v>58</v>
      </c>
    </row>
    <row r="35" spans="1:2" ht="12.75">
      <c r="A35" s="6" t="s">
        <v>59</v>
      </c>
      <c r="B35" s="17">
        <v>85</v>
      </c>
    </row>
    <row r="36" spans="1:2" ht="12.75">
      <c r="A36" s="6" t="s">
        <v>60</v>
      </c>
      <c r="B36" s="17">
        <v>175</v>
      </c>
    </row>
    <row r="37" ht="12.75">
      <c r="A37" s="5" t="s">
        <v>41</v>
      </c>
    </row>
    <row r="38" spans="1:3" ht="12.75">
      <c r="A38" s="6" t="s">
        <v>61</v>
      </c>
      <c r="B38" s="17">
        <v>130</v>
      </c>
      <c r="C38" s="8">
        <v>218</v>
      </c>
    </row>
    <row r="39" spans="1:4" ht="12.75">
      <c r="A39" s="6" t="s">
        <v>62</v>
      </c>
      <c r="B39" s="17">
        <v>150</v>
      </c>
      <c r="C39" s="8">
        <v>302</v>
      </c>
      <c r="D39" s="6" t="s">
        <v>63</v>
      </c>
    </row>
    <row r="40" spans="1:3" ht="12.75">
      <c r="A40" s="5" t="s">
        <v>43</v>
      </c>
      <c r="B40" s="17">
        <v>950</v>
      </c>
      <c r="C40" s="8">
        <v>1250</v>
      </c>
    </row>
    <row r="41" spans="1:3" ht="12.75">
      <c r="A41" s="5" t="s">
        <v>47</v>
      </c>
      <c r="B41" s="17">
        <v>1400</v>
      </c>
      <c r="C41" s="8">
        <v>1850</v>
      </c>
    </row>
    <row r="42" ht="12.75">
      <c r="A42" s="5" t="s">
        <v>64</v>
      </c>
    </row>
    <row r="43" spans="1:3" ht="12.75">
      <c r="A43" s="6" t="s">
        <v>65</v>
      </c>
      <c r="B43" s="17">
        <v>149</v>
      </c>
      <c r="C43" s="8">
        <v>325</v>
      </c>
    </row>
    <row r="44" spans="1:4" ht="12.75">
      <c r="A44" s="6" t="s">
        <v>66</v>
      </c>
      <c r="B44" s="17">
        <v>300</v>
      </c>
      <c r="C44" s="8">
        <v>612</v>
      </c>
      <c r="D44" s="6" t="s">
        <v>67</v>
      </c>
    </row>
    <row r="45" spans="1:3" ht="12.75">
      <c r="A45" s="5" t="s">
        <v>68</v>
      </c>
      <c r="B45" s="17">
        <v>340</v>
      </c>
      <c r="C45" s="6" t="s">
        <v>69</v>
      </c>
    </row>
    <row r="46" spans="2:3" ht="12.75">
      <c r="B46" s="17">
        <v>102</v>
      </c>
      <c r="C46" s="6" t="s">
        <v>70</v>
      </c>
    </row>
  </sheetData>
  <sheetProtection/>
  <mergeCells count="2">
    <mergeCell ref="E9:G9"/>
    <mergeCell ref="F15:G15"/>
  </mergeCell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4"/>
  <sheetViews>
    <sheetView workbookViewId="0" topLeftCell="A1">
      <selection activeCell="I7" sqref="I7"/>
    </sheetView>
  </sheetViews>
  <sheetFormatPr defaultColWidth="8.875" defaultRowHeight="15.75"/>
  <cols>
    <col min="1" max="1" width="12.625" style="0" customWidth="1"/>
    <col min="2" max="2" width="15.125" style="0" customWidth="1"/>
  </cols>
  <sheetData>
    <row r="1" ht="15">
      <c r="A1" t="s">
        <v>100</v>
      </c>
    </row>
    <row r="3" spans="2:4" ht="15">
      <c r="B3" s="2" t="s">
        <v>93</v>
      </c>
      <c r="D3" s="2" t="s">
        <v>94</v>
      </c>
    </row>
    <row r="5" ht="15">
      <c r="A5" t="s">
        <v>76</v>
      </c>
    </row>
    <row r="6" spans="1:9" ht="15">
      <c r="A6" t="s">
        <v>77</v>
      </c>
      <c r="B6" s="4">
        <v>271</v>
      </c>
      <c r="C6" t="s">
        <v>78</v>
      </c>
      <c r="D6">
        <v>100</v>
      </c>
      <c r="F6" t="s">
        <v>80</v>
      </c>
      <c r="I6" s="3" t="s">
        <v>96</v>
      </c>
    </row>
    <row r="7" spans="3:9" ht="15">
      <c r="C7" t="s">
        <v>79</v>
      </c>
      <c r="D7">
        <v>85</v>
      </c>
      <c r="F7" t="s">
        <v>89</v>
      </c>
      <c r="G7" s="1">
        <f>B6-D9</f>
        <v>4</v>
      </c>
      <c r="I7" t="s">
        <v>98</v>
      </c>
    </row>
    <row r="8" spans="3:10" ht="15">
      <c r="C8" t="s">
        <v>37</v>
      </c>
      <c r="D8">
        <v>82</v>
      </c>
      <c r="J8" t="s">
        <v>97</v>
      </c>
    </row>
    <row r="9" ht="15">
      <c r="D9" s="2">
        <f>SUM(D6:D8)</f>
        <v>267</v>
      </c>
    </row>
    <row r="11" ht="15">
      <c r="A11" t="s">
        <v>81</v>
      </c>
    </row>
    <row r="12" spans="1:6" ht="15">
      <c r="A12" t="s">
        <v>82</v>
      </c>
      <c r="B12" s="1">
        <v>271</v>
      </c>
      <c r="C12" t="s">
        <v>78</v>
      </c>
      <c r="D12">
        <v>100</v>
      </c>
      <c r="F12" t="s">
        <v>85</v>
      </c>
    </row>
    <row r="13" spans="1:7" ht="15">
      <c r="A13" t="s">
        <v>83</v>
      </c>
      <c r="B13">
        <v>30</v>
      </c>
      <c r="C13" t="s">
        <v>79</v>
      </c>
      <c r="D13">
        <v>85</v>
      </c>
      <c r="F13" t="s">
        <v>88</v>
      </c>
      <c r="G13" s="1">
        <f>D16-B15</f>
        <v>66</v>
      </c>
    </row>
    <row r="14" spans="1:4" ht="15">
      <c r="A14" t="s">
        <v>84</v>
      </c>
      <c r="B14">
        <v>50</v>
      </c>
      <c r="C14" t="s">
        <v>37</v>
      </c>
      <c r="D14">
        <v>82</v>
      </c>
    </row>
    <row r="15" spans="2:4" ht="15">
      <c r="B15" s="4">
        <f>SUM(B12:B14)</f>
        <v>351</v>
      </c>
      <c r="C15" t="s">
        <v>83</v>
      </c>
      <c r="D15">
        <v>150</v>
      </c>
    </row>
    <row r="16" ht="15">
      <c r="D16" s="2">
        <f>SUM(D12:D15)</f>
        <v>417</v>
      </c>
    </row>
    <row r="18" ht="15">
      <c r="A18" t="s">
        <v>86</v>
      </c>
    </row>
    <row r="19" spans="1:6" ht="15">
      <c r="A19" t="s">
        <v>82</v>
      </c>
      <c r="B19">
        <v>271</v>
      </c>
      <c r="C19" t="s">
        <v>78</v>
      </c>
      <c r="D19">
        <v>100</v>
      </c>
      <c r="F19" t="s">
        <v>85</v>
      </c>
    </row>
    <row r="20" spans="1:7" ht="15">
      <c r="A20" t="s">
        <v>87</v>
      </c>
      <c r="B20">
        <v>60</v>
      </c>
      <c r="C20" t="s">
        <v>79</v>
      </c>
      <c r="D20">
        <v>85</v>
      </c>
      <c r="F20" t="s">
        <v>89</v>
      </c>
      <c r="G20">
        <f>D24-B22</f>
        <v>136</v>
      </c>
    </row>
    <row r="21" spans="1:4" ht="15">
      <c r="A21" t="s">
        <v>84</v>
      </c>
      <c r="B21">
        <v>100</v>
      </c>
      <c r="C21" t="s">
        <v>37</v>
      </c>
      <c r="D21">
        <v>82</v>
      </c>
    </row>
    <row r="22" spans="2:4" ht="15">
      <c r="B22" s="2">
        <f>SUM(B19:B21)</f>
        <v>431</v>
      </c>
      <c r="C22" t="s">
        <v>83</v>
      </c>
      <c r="D22">
        <v>150</v>
      </c>
    </row>
    <row r="23" spans="1:4" ht="15">
      <c r="A23" t="s">
        <v>99</v>
      </c>
      <c r="C23" t="s">
        <v>83</v>
      </c>
      <c r="D23">
        <v>150</v>
      </c>
    </row>
    <row r="24" ht="15">
      <c r="D24" s="2">
        <f>SUM(D19:D23)</f>
        <v>567</v>
      </c>
    </row>
    <row r="26" ht="15">
      <c r="A26" t="s">
        <v>90</v>
      </c>
    </row>
    <row r="27" spans="1:6" ht="15">
      <c r="A27" t="s">
        <v>82</v>
      </c>
      <c r="B27">
        <v>271</v>
      </c>
      <c r="C27" t="s">
        <v>78</v>
      </c>
      <c r="D27">
        <v>100</v>
      </c>
      <c r="F27" t="s">
        <v>85</v>
      </c>
    </row>
    <row r="28" spans="1:7" ht="15">
      <c r="A28" t="s">
        <v>87</v>
      </c>
      <c r="B28">
        <v>60</v>
      </c>
      <c r="C28" t="s">
        <v>79</v>
      </c>
      <c r="D28">
        <v>85</v>
      </c>
      <c r="F28" t="s">
        <v>88</v>
      </c>
      <c r="G28">
        <f>D33-B31</f>
        <v>86</v>
      </c>
    </row>
    <row r="29" spans="1:4" ht="15">
      <c r="A29" t="s">
        <v>84</v>
      </c>
      <c r="B29">
        <v>150</v>
      </c>
      <c r="C29" t="s">
        <v>37</v>
      </c>
      <c r="D29">
        <v>82</v>
      </c>
    </row>
    <row r="30" spans="1:4" ht="15">
      <c r="A30" t="s">
        <v>91</v>
      </c>
      <c r="B30">
        <f>950*2</f>
        <v>1900</v>
      </c>
      <c r="C30" t="s">
        <v>83</v>
      </c>
      <c r="D30">
        <v>150</v>
      </c>
    </row>
    <row r="31" spans="2:4" ht="15">
      <c r="B31" s="3">
        <f>SUM(B27:B30)</f>
        <v>2381</v>
      </c>
      <c r="C31" t="s">
        <v>83</v>
      </c>
      <c r="D31">
        <v>150</v>
      </c>
    </row>
    <row r="32" spans="2:4" ht="15">
      <c r="B32" s="2">
        <f>B31-102</f>
        <v>2279</v>
      </c>
      <c r="C32" t="s">
        <v>91</v>
      </c>
      <c r="D32">
        <v>1900</v>
      </c>
    </row>
    <row r="33" ht="15">
      <c r="D33" s="2">
        <f>SUM(D27:D32)</f>
        <v>2467</v>
      </c>
    </row>
    <row r="34" ht="15">
      <c r="A34" t="s">
        <v>95</v>
      </c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Dartmouth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Cornell Graduate &amp; Professional Student Assembly (GPSA)</dc:creator>
  <cp:keywords/>
  <dc:description/>
  <cp:lastModifiedBy>New User</cp:lastModifiedBy>
  <dcterms:created xsi:type="dcterms:W3CDTF">2013-02-12T01:39:46Z</dcterms:created>
  <dcterms:modified xsi:type="dcterms:W3CDTF">2013-04-24T19:14:41Z</dcterms:modified>
  <cp:category/>
  <cp:version/>
  <cp:contentType/>
  <cp:contentStatus/>
</cp:coreProperties>
</file>